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showInkAnnotation="0" autoCompressPictures="0"/>
  <xr:revisionPtr revIDLastSave="0" documentId="8_{7AB6F68B-0DED-4659-BFBF-4769B0CCF4B4}" xr6:coauthVersionLast="47" xr6:coauthVersionMax="47" xr10:uidLastSave="{00000000-0000-0000-0000-000000000000}"/>
  <bookViews>
    <workbookView xWindow="0" yWindow="40" windowWidth="15960" windowHeight="18080" firstSheet="2" activeTab="2" xr2:uid="{00000000-000D-0000-FFFF-FFFF00000000}"/>
  </bookViews>
  <sheets>
    <sheet name="Datos del evento" sheetId="1" r:id="rId1"/>
    <sheet name="Coste del menú" sheetId="2" r:id="rId2"/>
    <sheet name="Costes operativos" sheetId="3" r:id="rId3"/>
    <sheet name="Ingresos y rentabilidad" sheetId="4" r:id="rId4"/>
    <sheet name="Conclusiones y análisis" sheetId="5" r:id="rId5"/>
  </sheet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4" l="1" a="1"/>
  <c r="B4" i="4"/>
  <c r="B10" i="3" a="1"/>
  <c r="B10" i="3"/>
  <c r="B6" i="4" s="1" a="1"/>
  <c r="B6" i="4" s="1"/>
  <c r="D9" i="2" a="1"/>
  <c r="D9" i="2"/>
  <c r="D8" i="2" a="1"/>
  <c r="D8" i="2"/>
  <c r="D7" i="2" a="1"/>
  <c r="D7" i="2"/>
  <c r="D6" i="2" a="1"/>
  <c r="D6" i="2"/>
  <c r="D5" i="2" a="1"/>
  <c r="D5" i="2"/>
  <c r="D10" i="2" l="1" a="1"/>
  <c r="D10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B11" i="4" a="1"/>
  <c r="B11" i="4" s="1"/>
  <c r="B5" i="4" l="1" a="1"/>
  <c r="B5" i="4" s="1"/>
  <c r="B7" i="4" s="1" a="1"/>
  <c r="B7" i="4" s="1"/>
  <c r="B8" i="4" s="1" a="1"/>
  <c r="B8" i="4" s="1"/>
  <c r="B9" i="4" s="1" a="1"/>
  <c r="B9" i="4" s="1"/>
  <c r="D12" i="2" a="1"/>
  <c r="D1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<sst xmlns="http://schemas.openxmlformats.org/spreadsheetml/2006/main" count="61" uniqueCount="60">
  <si>
    <t>CÁLCULO DEL MARGEN REAL – CENAS DE EMPRESA</t>
  </si>
  <si>
    <t>Nombre del evento</t>
  </si>
  <si>
    <t>Cena de Mariana</t>
  </si>
  <si>
    <t>Fecha</t>
  </si>
  <si>
    <t>Nº comensales previstos</t>
  </si>
  <si>
    <t>Tipo de menú (básico/medio/premium)</t>
  </si>
  <si>
    <t>Precio por cubierto (€)</t>
  </si>
  <si>
    <t>Anticipo cobrado (%)</t>
  </si>
  <si>
    <t>Instrucciones</t>
  </si>
  <si>
    <t>Rellena solo las celdas grises. Estos datos alimentan automáticamente el resumen 
de rentabilidad.
Consejo: fija el precio por cubierto tras calcular costes y margen objetivo.</t>
  </si>
  <si>
    <t>Desglose de materia prima (menú cerrado)</t>
  </si>
  <si>
    <t>Producto / Ingrediente</t>
  </si>
  <si>
    <t>Cantidad total</t>
  </si>
  <si>
    <t>Precio unitario (€)</t>
  </si>
  <si>
    <t>Coste total (€)</t>
  </si>
  <si>
    <t>% sobre total</t>
  </si>
  <si>
    <t>Principal (carne/pescado)</t>
  </si>
  <si>
    <t>Guarnición / Vegetal</t>
  </si>
  <si>
    <t>Postre / Lácteo (Nata Repostería)</t>
  </si>
  <si>
    <t>Pan / Aperitivos</t>
  </si>
  <si>
    <t>Bebida base (agua/refresco)</t>
  </si>
  <si>
    <t>TOTAL MATERIA PRIMA</t>
  </si>
  <si>
    <t>Food cost unitario (€/comensal)</t>
  </si>
  <si>
    <t>Tip: controla que el food cost del menú se mantenga entre 25% y 30%.</t>
  </si>
  <si>
    <t>Costes operativos del evento</t>
  </si>
  <si>
    <t>Concepto</t>
  </si>
  <si>
    <t>Notas</t>
  </si>
  <si>
    <t>Personal de cocina</t>
  </si>
  <si>
    <t>3 personas / 6 h</t>
  </si>
  <si>
    <t>Personal de sala</t>
  </si>
  <si>
    <t>2 personas / 5 h</t>
  </si>
  <si>
    <t>Energía y suministros</t>
  </si>
  <si>
    <t>Electricidad / gas / agua (estimación)</t>
  </si>
  <si>
    <t>Decoración / Mantelería / Música</t>
  </si>
  <si>
    <t>Otros (limpieza, comisiones, etc.)</t>
  </si>
  <si>
    <t>TOTAL COSTES OPERATIVOS</t>
  </si>
  <si>
    <t>Tip: agrupa tareas y define responsables por zona para ganar eficiencia.</t>
  </si>
  <si>
    <t>Resumen económico del evento</t>
  </si>
  <si>
    <t>Ingresos totales</t>
  </si>
  <si>
    <t>Coste materia prima total</t>
  </si>
  <si>
    <t>Coste operativo total</t>
  </si>
  <si>
    <t>Coste total del evento</t>
  </si>
  <si>
    <t>Beneficio bruto (€)</t>
  </si>
  <si>
    <t>Margen (%)</t>
  </si>
  <si>
    <t>Anticipo cobrado (€)</t>
  </si>
  <si>
    <t>Indicadores de salud</t>
  </si>
  <si>
    <t>Margen ideal (&gt;30%)</t>
  </si>
  <si>
    <t>OK si B8 ≥ 30%</t>
  </si>
  <si>
    <t>Margen de alerta (15–30%)</t>
  </si>
  <si>
    <t>Revisar precios/costes</t>
  </si>
  <si>
    <t>Margen crítico (&lt;15%)</t>
  </si>
  <si>
    <t>Replantear menú u operativa</t>
  </si>
  <si>
    <t>Consejo: eleva el ticket medio con extras (maridaje, postre especial, copas).</t>
  </si>
  <si>
    <t>Conclusiones y acciones de mejora</t>
  </si>
  <si>
    <t>¿Qué platos fueron más rentables? (por margen, no por ventas)</t>
  </si>
  <si>
    <t>¿Qué costes se desviaron más respecto a lo previsto?</t>
  </si>
  <si>
    <t>¿Qué acciones concretas puedo mejorar el próximo año?</t>
  </si>
  <si>
    <t>¿Qué menús/servicios elevaron más el ticket medio?</t>
  </si>
  <si>
    <t>Notas generales del evento</t>
  </si>
  <si>
    <t>Plantilla creada por Pascual Profesional — Calcula, mejora y gana más en tus cenas de empresa.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</si>
</sst>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 &quot;#,##0.00"/>
  </numFmts>
  <fonts count="14">
    <font>
      <sz val="11"/>
      <color indexed="8"/>
      <name val="Calibri"/>
    </font>
    <font>
      <b/>
      <sz val="16"/>
      <color indexed="9"/>
      <name val="Calibri"/>
    </font>
    <font>
      <b/>
      <sz val="10"/>
      <color indexed="8"/>
      <name val="Calibri"/>
    </font>
    <font>
      <b/>
      <sz val="13"/>
      <color indexed="8"/>
      <name val="Calibri"/>
    </font>
    <font>
      <i/>
      <sz val="11"/>
      <color indexed="13"/>
      <name val="Calibri"/>
    </font>
    <font>
      <b/>
      <sz val="11"/>
      <color indexed="8"/>
      <name val="Calibri"/>
    </font>
    <font>
      <i/>
      <sz val="11"/>
      <color indexed="9"/>
      <name val="Calibri"/>
    </font>
    <font>
      <sz val="10"/>
      <color indexed="8"/>
      <name val="Calibri"/>
    </font>
    <font>
      <b/>
      <sz val="11"/>
      <color indexed="15"/>
      <name val="Calibri"/>
    </font>
    <font>
      <b/>
      <sz val="11"/>
      <color indexed="16"/>
      <name val="Calibri"/>
    </font>
    <font>
      <b/>
      <sz val="11"/>
      <color theme="0"/>
      <name val="Calibri"/>
    </font>
    <font>
      <b/>
      <sz val="13"/>
      <color theme="1"/>
      <name val="Arial"/>
    </font>
    <font>
      <b/>
      <sz val="16"/>
      <color theme="1"/>
      <name val="Calibri"/>
    </font>
    <font>
      <sz val="11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14"/>
        <bgColor auto="1"/>
      </patternFill>
    </fill>
    <fill>
      <patternFill patternType="solid">
        <fgColor indexed="17"/>
        <bgColor auto="1"/>
      </patternFill>
    </fill>
    <fill>
      <patternFill patternType="solid">
        <fgColor rgb="FFDEC58E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1E3D8"/>
        <bgColor indexed="64"/>
      </patternFill>
    </fill>
  </fills>
  <borders count="3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medium">
        <color rgb="FF000000"/>
      </left>
      <right style="thin">
        <color indexed="10"/>
      </right>
      <top style="medium">
        <color rgb="FF00000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rgb="FF000000"/>
      </top>
      <bottom style="thin">
        <color indexed="10"/>
      </bottom>
      <diagonal/>
    </border>
    <border>
      <left style="thin">
        <color indexed="10"/>
      </left>
      <right style="medium">
        <color rgb="FF000000"/>
      </right>
      <top style="medium">
        <color rgb="FF000000"/>
      </top>
      <bottom style="thin">
        <color indexed="10"/>
      </bottom>
      <diagonal/>
    </border>
    <border>
      <left style="medium">
        <color rgb="FF00000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rgb="FF000000"/>
      </right>
      <top style="thin">
        <color indexed="10"/>
      </top>
      <bottom style="thin">
        <color indexed="10"/>
      </bottom>
      <diagonal/>
    </border>
    <border>
      <left style="medium">
        <color rgb="FF00000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medium">
        <color rgb="FF00000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medium">
        <color rgb="FF000000"/>
      </left>
      <right style="thin">
        <color indexed="10"/>
      </right>
      <top style="thin">
        <color indexed="10"/>
      </top>
      <bottom style="medium">
        <color rgb="FF00000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rgb="FF000000"/>
      </bottom>
      <diagonal/>
    </border>
    <border>
      <left style="thin">
        <color indexed="10"/>
      </left>
      <right style="medium">
        <color rgb="FF000000"/>
      </right>
      <top style="thin">
        <color indexed="10"/>
      </top>
      <bottom style="medium">
        <color rgb="FF000000"/>
      </bottom>
      <diagonal/>
    </border>
    <border>
      <left style="medium">
        <color rgb="FF000000"/>
      </left>
      <right style="thin">
        <color indexed="8"/>
      </right>
      <top style="medium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medium">
        <color rgb="FF000000"/>
      </top>
      <bottom style="thin">
        <color indexed="10"/>
      </bottom>
      <diagonal/>
    </border>
    <border>
      <left style="medium">
        <color rgb="FF00000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medium">
        <color rgb="FF00000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rgb="FF00000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medium">
        <color rgb="FF000000"/>
      </right>
      <top style="thin">
        <color indexed="8"/>
      </top>
      <bottom style="thin">
        <color indexed="1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indexed="8"/>
      </left>
      <right style="medium">
        <color rgb="FF000000"/>
      </right>
      <top style="medium">
        <color rgb="FF000000"/>
      </top>
      <bottom style="thin">
        <color indexed="8"/>
      </bottom>
      <diagonal/>
    </border>
    <border>
      <left style="thin">
        <color indexed="10"/>
      </left>
      <right style="medium">
        <color rgb="FF000000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88">
    <xf numFmtId="0" fontId="0" fillId="0" borderId="0" xfId="0"/>
    <xf numFmtId="0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3" fillId="0" borderId="4" xfId="0" applyFont="1" applyBorder="1"/>
    <xf numFmtId="0" fontId="0" fillId="0" borderId="7" xfId="0" applyBorder="1"/>
    <xf numFmtId="49" fontId="0" fillId="0" borderId="4" xfId="0" applyNumberFormat="1" applyBorder="1"/>
    <xf numFmtId="164" fontId="0" fillId="0" borderId="5" xfId="0" applyNumberFormat="1" applyBorder="1"/>
    <xf numFmtId="164" fontId="0" fillId="0" borderId="1" xfId="0" applyNumberFormat="1" applyBorder="1"/>
    <xf numFmtId="0" fontId="0" fillId="0" borderId="8" xfId="0" applyBorder="1"/>
    <xf numFmtId="164" fontId="0" fillId="0" borderId="3" xfId="0" applyNumberFormat="1" applyBorder="1"/>
    <xf numFmtId="0" fontId="0" fillId="0" borderId="4" xfId="0" applyBorder="1"/>
    <xf numFmtId="49" fontId="8" fillId="0" borderId="1" xfId="0" applyNumberFormat="1" applyFont="1" applyBorder="1"/>
    <xf numFmtId="49" fontId="7" fillId="0" borderId="1" xfId="0" applyNumberFormat="1" applyFont="1" applyBorder="1"/>
    <xf numFmtId="49" fontId="9" fillId="0" borderId="1" xfId="0" applyNumberFormat="1" applyFont="1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0" fontId="0" fillId="0" borderId="14" xfId="0" applyBorder="1"/>
    <xf numFmtId="49" fontId="2" fillId="0" borderId="16" xfId="0" applyNumberFormat="1" applyFont="1" applyBorder="1" applyAlignment="1">
      <alignment horizontal="left"/>
    </xf>
    <xf numFmtId="0" fontId="0" fillId="0" borderId="17" xfId="0" applyBorder="1"/>
    <xf numFmtId="0" fontId="0" fillId="0" borderId="21" xfId="0" applyBorder="1"/>
    <xf numFmtId="0" fontId="0" fillId="0" borderId="22" xfId="0" applyBorder="1"/>
    <xf numFmtId="0" fontId="3" fillId="0" borderId="23" xfId="0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49" fontId="0" fillId="0" borderId="18" xfId="0" applyNumberFormat="1" applyBorder="1"/>
    <xf numFmtId="0" fontId="5" fillId="2" borderId="27" xfId="0" applyFont="1" applyFill="1" applyBorder="1"/>
    <xf numFmtId="0" fontId="0" fillId="0" borderId="19" xfId="0" applyBorder="1"/>
    <xf numFmtId="0" fontId="0" fillId="0" borderId="28" xfId="0" applyBorder="1"/>
    <xf numFmtId="49" fontId="2" fillId="0" borderId="14" xfId="0" applyNumberFormat="1" applyFont="1" applyBorder="1" applyAlignment="1">
      <alignment horizontal="left"/>
    </xf>
    <xf numFmtId="49" fontId="3" fillId="4" borderId="18" xfId="0" applyNumberFormat="1" applyFont="1" applyFill="1" applyBorder="1"/>
    <xf numFmtId="0" fontId="0" fillId="4" borderId="5" xfId="0" applyFill="1" applyBorder="1"/>
    <xf numFmtId="0" fontId="0" fillId="4" borderId="1" xfId="0" applyFill="1" applyBorder="1"/>
    <xf numFmtId="0" fontId="0" fillId="4" borderId="15" xfId="0" applyFill="1" applyBorder="1"/>
    <xf numFmtId="49" fontId="10" fillId="5" borderId="18" xfId="0" applyNumberFormat="1" applyFont="1" applyFill="1" applyBorder="1"/>
    <xf numFmtId="49" fontId="10" fillId="5" borderId="4" xfId="0" applyNumberFormat="1" applyFont="1" applyFill="1" applyBorder="1"/>
    <xf numFmtId="49" fontId="10" fillId="5" borderId="27" xfId="0" applyNumberFormat="1" applyFont="1" applyFill="1" applyBorder="1"/>
    <xf numFmtId="49" fontId="5" fillId="4" borderId="18" xfId="0" applyNumberFormat="1" applyFont="1" applyFill="1" applyBorder="1"/>
    <xf numFmtId="49" fontId="11" fillId="4" borderId="18" xfId="0" applyNumberFormat="1" applyFont="1" applyFill="1" applyBorder="1"/>
    <xf numFmtId="49" fontId="3" fillId="4" borderId="4" xfId="0" applyNumberFormat="1" applyFont="1" applyFill="1" applyBorder="1"/>
    <xf numFmtId="49" fontId="5" fillId="4" borderId="4" xfId="0" applyNumberFormat="1" applyFont="1" applyFill="1" applyBorder="1"/>
    <xf numFmtId="49" fontId="7" fillId="0" borderId="19" xfId="0" applyNumberFormat="1" applyFont="1" applyBorder="1"/>
    <xf numFmtId="49" fontId="7" fillId="0" borderId="14" xfId="0" applyNumberFormat="1" applyFont="1" applyBorder="1"/>
    <xf numFmtId="0" fontId="0" fillId="0" borderId="29" xfId="0" applyNumberFormat="1" applyBorder="1"/>
    <xf numFmtId="0" fontId="0" fillId="0" borderId="31" xfId="0" applyBorder="1"/>
    <xf numFmtId="0" fontId="0" fillId="0" borderId="16" xfId="0" applyBorder="1"/>
    <xf numFmtId="0" fontId="13" fillId="6" borderId="4" xfId="0" applyFont="1" applyFill="1" applyBorder="1"/>
    <xf numFmtId="14" fontId="13" fillId="6" borderId="4" xfId="0" applyNumberFormat="1" applyFont="1" applyFill="1" applyBorder="1"/>
    <xf numFmtId="1" fontId="13" fillId="6" borderId="4" xfId="0" applyNumberFormat="1" applyFont="1" applyFill="1" applyBorder="1"/>
    <xf numFmtId="164" fontId="13" fillId="6" borderId="4" xfId="0" applyNumberFormat="1" applyFont="1" applyFill="1" applyBorder="1"/>
    <xf numFmtId="10" fontId="13" fillId="6" borderId="4" xfId="0" applyNumberFormat="1" applyFont="1" applyFill="1" applyBorder="1"/>
    <xf numFmtId="0" fontId="0" fillId="6" borderId="4" xfId="0" applyNumberFormat="1" applyFill="1" applyBorder="1"/>
    <xf numFmtId="164" fontId="0" fillId="6" borderId="8" xfId="0" applyNumberFormat="1" applyFill="1" applyBorder="1"/>
    <xf numFmtId="164" fontId="0" fillId="6" borderId="6" xfId="0" applyNumberFormat="1" applyFill="1" applyBorder="1"/>
    <xf numFmtId="10" fontId="0" fillId="6" borderId="28" xfId="0" applyNumberFormat="1" applyFill="1" applyBorder="1"/>
    <xf numFmtId="164" fontId="0" fillId="6" borderId="5" xfId="0" applyNumberFormat="1" applyFill="1" applyBorder="1"/>
    <xf numFmtId="164" fontId="0" fillId="6" borderId="1" xfId="0" applyNumberFormat="1" applyFill="1" applyBorder="1"/>
    <xf numFmtId="10" fontId="0" fillId="6" borderId="15" xfId="0" applyNumberFormat="1" applyFill="1" applyBorder="1"/>
    <xf numFmtId="10" fontId="0" fillId="6" borderId="26" xfId="0" applyNumberFormat="1" applyFill="1" applyBorder="1"/>
    <xf numFmtId="10" fontId="0" fillId="6" borderId="1" xfId="0" applyNumberFormat="1" applyFill="1" applyBorder="1"/>
    <xf numFmtId="0" fontId="0" fillId="6" borderId="1" xfId="0" applyFill="1" applyBorder="1"/>
    <xf numFmtId="164" fontId="0" fillId="6" borderId="9" xfId="0" applyNumberFormat="1" applyFill="1" applyBorder="1"/>
    <xf numFmtId="164" fontId="0" fillId="6" borderId="10" xfId="0" applyNumberFormat="1" applyFill="1" applyBorder="1"/>
    <xf numFmtId="49" fontId="4" fillId="0" borderId="19" xfId="0" applyNumberFormat="1" applyFont="1" applyBorder="1" applyAlignment="1">
      <alignment wrapText="1"/>
    </xf>
    <xf numFmtId="0" fontId="3" fillId="0" borderId="23" xfId="0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1" fillId="0" borderId="11" xfId="0" applyFont="1" applyBorder="1" applyAlignment="1"/>
    <xf numFmtId="0" fontId="0" fillId="0" borderId="12" xfId="0" applyBorder="1" applyAlignment="1"/>
    <xf numFmtId="49" fontId="12" fillId="4" borderId="14" xfId="0" applyNumberFormat="1" applyFont="1" applyFill="1" applyBorder="1" applyAlignment="1"/>
    <xf numFmtId="0" fontId="12" fillId="4" borderId="1" xfId="0" applyFont="1" applyFill="1" applyBorder="1" applyAlignment="1"/>
    <xf numFmtId="0" fontId="4" fillId="0" borderId="1" xfId="0" applyFont="1" applyBorder="1" applyAlignment="1"/>
    <xf numFmtId="0" fontId="4" fillId="0" borderId="14" xfId="0" applyFont="1" applyBorder="1" applyAlignment="1"/>
    <xf numFmtId="0" fontId="4" fillId="0" borderId="20" xfId="0" applyFont="1" applyBorder="1" applyAlignment="1"/>
    <xf numFmtId="0" fontId="4" fillId="0" borderId="21" xfId="0" applyFont="1" applyBorder="1" applyAlignment="1"/>
    <xf numFmtId="49" fontId="6" fillId="0" borderId="20" xfId="0" applyNumberFormat="1" applyFont="1" applyBorder="1" applyAlignment="1"/>
    <xf numFmtId="0" fontId="6" fillId="0" borderId="21" xfId="0" applyFont="1" applyBorder="1" applyAlignment="1"/>
    <xf numFmtId="0" fontId="6" fillId="0" borderId="22" xfId="0" applyFont="1" applyBorder="1" applyAlignment="1"/>
    <xf numFmtId="49" fontId="6" fillId="0" borderId="1" xfId="0" applyNumberFormat="1" applyFont="1" applyBorder="1" applyAlignment="1"/>
    <xf numFmtId="0" fontId="6" fillId="0" borderId="1" xfId="0" applyFont="1" applyBorder="1" applyAlignment="1"/>
    <xf numFmtId="49" fontId="3" fillId="4" borderId="18" xfId="0" applyNumberFormat="1" applyFont="1" applyFill="1" applyBorder="1" applyAlignment="1"/>
    <xf numFmtId="0" fontId="3" fillId="4" borderId="27" xfId="0" applyFont="1" applyFill="1" applyBorder="1" applyAlignment="1"/>
    <xf numFmtId="0" fontId="0" fillId="3" borderId="27" xfId="0" applyFill="1" applyBorder="1" applyAlignment="1"/>
    <xf numFmtId="49" fontId="4" fillId="0" borderId="20" xfId="0" applyNumberFormat="1" applyFont="1" applyBorder="1" applyAlignment="1"/>
    <xf numFmtId="0" fontId="4" fillId="0" borderId="22" xfId="0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F3D64"/>
      <rgbColor rgb="FFAAAAAA"/>
      <rgbColor rgb="FFFFF9CC"/>
      <rgbColor rgb="FFEAF2FA"/>
      <rgbColor rgb="FF555555"/>
      <rgbColor rgb="FFD7E3F4"/>
      <rgbColor rgb="FF1B9E77"/>
      <rgbColor rgb="FFD95F02"/>
      <rgbColor rgb="FFF7F7F7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3D8"/>
      <color rgb="FFDEC5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1485900</xdr:colOff>
      <xdr:row>0</xdr:row>
      <xdr:rowOff>57150</xdr:rowOff>
    </xdr:from>
    <xdr:to>
      <xdr:col>1</xdr:col>
      <xdr:colOff>723900</xdr:colOff>
      <xdr:row>0</xdr:row>
      <xdr:rowOff>866775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41B7CF-7C49-99CD-A76E-68668568C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900" y="57150"/>
          <a:ext cx="1552575" cy="809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619125</xdr:colOff>
      <xdr:row>0</xdr:row>
      <xdr:rowOff>47625</xdr:rowOff>
    </xdr:from>
    <xdr:to>
      <xdr:col>0</xdr:col>
      <xdr:colOff>1685925</xdr:colOff>
      <xdr:row>0</xdr:row>
      <xdr:rowOff>609600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8A65B3-FAF2-3541-F96F-A53DA6363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125" y="47625"/>
          <a:ext cx="1066800" cy="561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552450</xdr:colOff>
      <xdr:row>0</xdr:row>
      <xdr:rowOff>38100</xdr:rowOff>
    </xdr:from>
    <xdr:to>
      <xdr:col>0</xdr:col>
      <xdr:colOff>1752600</xdr:colOff>
      <xdr:row>0</xdr:row>
      <xdr:rowOff>657225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2B899E-4201-BFCD-6B99-0B3B2B2C8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450" y="38100"/>
          <a:ext cx="1200150" cy="619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0</xdr:rowOff>
    </xdr:from>
    <xdr:to>
      <xdr:col>0</xdr:col>
      <xdr:colOff>1676400</xdr:colOff>
      <xdr:row>0</xdr:row>
      <xdr:rowOff>542925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C7458A2-D120-5C84-9660-C0D40EB58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0"/>
          <a:ext cx="1028700" cy="542925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4"/>
  <sheetViews>
    <sheetView showGridLines="0" workbookViewId="0">
      <selection activeCell="B4" sqref="B4"/>
    </sheetView>
  </sheetViews>
  <sheetFormatPr defaultColWidth="8.85546875" defaultRowHeight="15" customHeight="1"/>
  <cols>
    <col min="1" max="1" width="34.7109375" style="1" customWidth="1"/>
    <col min="2" max="2" width="38.7109375" style="1" customWidth="1"/>
    <col min="3" max="3" width="8.85546875" style="1" customWidth="1"/>
    <col min="4" max="16384" width="8.85546875" style="1"/>
  </cols>
  <sheetData>
    <row r="1" spans="1:2" ht="75.75" customHeight="1">
      <c r="A1" s="70"/>
      <c r="B1" s="71"/>
    </row>
    <row r="2" spans="1:2" ht="19.5" customHeight="1">
      <c r="A2" s="72" t="s">
        <v>0</v>
      </c>
      <c r="B2" s="73"/>
    </row>
    <row r="3" spans="1:2" ht="13.5" customHeight="1">
      <c r="A3" s="20"/>
      <c r="B3" s="3"/>
    </row>
    <row r="4" spans="1:2" ht="13.7" customHeight="1">
      <c r="A4" s="21" t="s">
        <v>1</v>
      </c>
      <c r="B4" s="50" t="s">
        <v>2</v>
      </c>
    </row>
    <row r="5" spans="1:2" ht="13.7" customHeight="1">
      <c r="A5" s="21" t="s">
        <v>3</v>
      </c>
      <c r="B5" s="51">
        <v>45957</v>
      </c>
    </row>
    <row r="6" spans="1:2" ht="13.7" customHeight="1">
      <c r="A6" s="21" t="s">
        <v>4</v>
      </c>
      <c r="B6" s="52">
        <v>30</v>
      </c>
    </row>
    <row r="7" spans="1:2" ht="13.7" customHeight="1">
      <c r="A7" s="21" t="s">
        <v>5</v>
      </c>
      <c r="B7" s="50"/>
    </row>
    <row r="8" spans="1:2" ht="13.7" customHeight="1">
      <c r="A8" s="21" t="s">
        <v>6</v>
      </c>
      <c r="B8" s="53">
        <v>45</v>
      </c>
    </row>
    <row r="9" spans="1:2" ht="13.7" customHeight="1">
      <c r="A9" s="21" t="s">
        <v>7</v>
      </c>
      <c r="B9" s="54">
        <v>0.3</v>
      </c>
    </row>
    <row r="10" spans="1:2" ht="13.5" customHeight="1">
      <c r="A10" s="22"/>
      <c r="B10" s="5"/>
    </row>
    <row r="11" spans="1:2" ht="16.149999999999999" customHeight="1">
      <c r="A11" s="34" t="s">
        <v>8</v>
      </c>
      <c r="B11" s="4"/>
    </row>
    <row r="12" spans="1:2" ht="13.5" customHeight="1">
      <c r="A12" s="67" t="s">
        <v>9</v>
      </c>
      <c r="B12" s="74"/>
    </row>
    <row r="13" spans="1:2" ht="13.5" customHeight="1">
      <c r="A13" s="75"/>
      <c r="B13" s="74"/>
    </row>
    <row r="14" spans="1:2" ht="28.5" customHeight="1">
      <c r="A14" s="76"/>
      <c r="B14" s="77"/>
    </row>
  </sheetData>
  <mergeCells count="3">
    <mergeCell ref="A2:B2"/>
    <mergeCell ref="A12:B14"/>
    <mergeCell ref="A1:B1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4"/>
  <sheetViews>
    <sheetView showGridLines="0" workbookViewId="0">
      <selection activeCell="C20" sqref="C20"/>
    </sheetView>
  </sheetViews>
  <sheetFormatPr defaultColWidth="8.85546875" defaultRowHeight="15" customHeight="1"/>
  <cols>
    <col min="1" max="1" width="34.7109375" style="1" customWidth="1"/>
    <col min="2" max="4" width="18.7109375" style="1" customWidth="1"/>
    <col min="5" max="5" width="20.7109375" style="1" customWidth="1"/>
    <col min="6" max="6" width="8.85546875" style="1" customWidth="1"/>
    <col min="7" max="16384" width="8.85546875" style="1"/>
  </cols>
  <sheetData>
    <row r="1" spans="1:5" ht="53.25" customHeight="1">
      <c r="A1" s="25"/>
      <c r="B1" s="26"/>
      <c r="C1" s="17"/>
      <c r="D1" s="17"/>
      <c r="E1" s="18"/>
    </row>
    <row r="2" spans="1:5" ht="16.149999999999999" customHeight="1">
      <c r="A2" s="42" t="s">
        <v>10</v>
      </c>
      <c r="B2" s="35"/>
      <c r="C2" s="36"/>
      <c r="D2" s="36"/>
      <c r="E2" s="37"/>
    </row>
    <row r="3" spans="1:5" ht="13.5" customHeight="1">
      <c r="A3" s="27"/>
      <c r="B3" s="3"/>
      <c r="C3" s="3"/>
      <c r="D3" s="3"/>
      <c r="E3" s="28"/>
    </row>
    <row r="4" spans="1:5" ht="13.5" customHeight="1">
      <c r="A4" s="38" t="s">
        <v>11</v>
      </c>
      <c r="B4" s="39" t="s">
        <v>12</v>
      </c>
      <c r="C4" s="39" t="s">
        <v>13</v>
      </c>
      <c r="D4" s="39" t="s">
        <v>14</v>
      </c>
      <c r="E4" s="40" t="s">
        <v>15</v>
      </c>
    </row>
    <row r="5" spans="1:5" ht="13.5" customHeight="1">
      <c r="A5" s="29" t="s">
        <v>16</v>
      </c>
      <c r="B5" s="55">
        <v>10</v>
      </c>
      <c r="C5" s="56">
        <v>7.5</v>
      </c>
      <c r="D5" s="57" cm="1">
        <f t="array" ref="D5">B5*C5</f>
        <v>75</v>
      </c>
      <c r="E5" s="58" cm="1">
        <f t="array" ref="E5">D5/SUM(D5:D9)</f>
        <v>0.50133689839572193</v>
      </c>
    </row>
    <row r="6" spans="1:5" ht="13.5" customHeight="1">
      <c r="A6" s="29" t="s">
        <v>17</v>
      </c>
      <c r="B6" s="55">
        <v>8</v>
      </c>
      <c r="C6" s="59">
        <v>3.2</v>
      </c>
      <c r="D6" s="60" cm="1">
        <f t="array" ref="D6">B6*C6</f>
        <v>25.6</v>
      </c>
      <c r="E6" s="61" cm="1">
        <f t="array" ref="E6">D6/SUM(D5:D9)</f>
        <v>0.17112299465240643</v>
      </c>
    </row>
    <row r="7" spans="1:5" ht="13.5" customHeight="1">
      <c r="A7" s="29" t="s">
        <v>18</v>
      </c>
      <c r="B7" s="55">
        <v>2</v>
      </c>
      <c r="C7" s="59">
        <v>5</v>
      </c>
      <c r="D7" s="60" cm="1">
        <f t="array" ref="D7">B7*C7</f>
        <v>10</v>
      </c>
      <c r="E7" s="61" cm="1">
        <f t="array" ref="E7">D7/SUM(D5:D9)</f>
        <v>6.684491978609626E-2</v>
      </c>
    </row>
    <row r="8" spans="1:5" ht="13.5" customHeight="1">
      <c r="A8" s="29" t="s">
        <v>19</v>
      </c>
      <c r="B8" s="55">
        <v>30</v>
      </c>
      <c r="C8" s="59">
        <v>0.5</v>
      </c>
      <c r="D8" s="60" cm="1">
        <f t="array" ref="D8">B8*C8</f>
        <v>15</v>
      </c>
      <c r="E8" s="61" cm="1">
        <f t="array" ref="E8">D8/SUM(D5:D9)</f>
        <v>0.10026737967914438</v>
      </c>
    </row>
    <row r="9" spans="1:5" ht="13.5" customHeight="1">
      <c r="A9" s="29" t="s">
        <v>20</v>
      </c>
      <c r="B9" s="55">
        <v>30</v>
      </c>
      <c r="C9" s="59">
        <v>0.8</v>
      </c>
      <c r="D9" s="60" cm="1">
        <f t="array" ref="D9">B9*C9</f>
        <v>24</v>
      </c>
      <c r="E9" s="62" cm="1">
        <f t="array" ref="E9">D9/SUM(D5:D9)</f>
        <v>0.16042780748663102</v>
      </c>
    </row>
    <row r="10" spans="1:5" ht="13.5" customHeight="1">
      <c r="A10" s="41" t="s">
        <v>21</v>
      </c>
      <c r="B10" s="11"/>
      <c r="C10" s="2"/>
      <c r="D10" s="12" cm="1">
        <f t="array" ref="D10">SUM(D5:D9)</f>
        <v>149.6</v>
      </c>
      <c r="E10" s="30"/>
    </row>
    <row r="11" spans="1:5" ht="13.5" customHeight="1">
      <c r="A11" s="31"/>
      <c r="B11" s="2"/>
      <c r="C11" s="2"/>
      <c r="D11" s="2"/>
      <c r="E11" s="32"/>
    </row>
    <row r="12" spans="1:5" ht="13.7" customHeight="1">
      <c r="A12" s="33" t="s">
        <v>22</v>
      </c>
      <c r="B12" s="2"/>
      <c r="C12" s="2"/>
      <c r="D12" s="10" cm="1">
        <f t="array" ref="D12">D10/'Datos del evento'!$B$6</f>
        <v>4.9866666666666664</v>
      </c>
      <c r="E12" s="19"/>
    </row>
    <row r="13" spans="1:5" ht="13.5" customHeight="1">
      <c r="A13" s="20"/>
      <c r="B13" s="2"/>
      <c r="C13" s="2"/>
      <c r="D13" s="2"/>
      <c r="E13" s="19"/>
    </row>
    <row r="14" spans="1:5" ht="13.5" customHeight="1">
      <c r="A14" s="78" t="s">
        <v>23</v>
      </c>
      <c r="B14" s="79"/>
      <c r="C14" s="79"/>
      <c r="D14" s="79"/>
      <c r="E14" s="80"/>
    </row>
  </sheetData>
  <mergeCells count="1">
    <mergeCell ref="A14:E14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2"/>
  <sheetViews>
    <sheetView showGridLines="0" tabSelected="1" workbookViewId="0">
      <selection activeCell="C23" sqref="C23"/>
    </sheetView>
  </sheetViews>
  <sheetFormatPr defaultColWidth="8.85546875" defaultRowHeight="15" customHeight="1"/>
  <cols>
    <col min="1" max="1" width="34.7109375" style="1" customWidth="1"/>
    <col min="2" max="2" width="18.7109375" style="1" customWidth="1"/>
    <col min="3" max="3" width="40.7109375" style="1" customWidth="1"/>
    <col min="4" max="4" width="8.85546875" style="1" customWidth="1"/>
    <col min="5" max="16384" width="8.85546875" style="1"/>
  </cols>
  <sheetData>
    <row r="1" spans="1:3" ht="57.75" customHeight="1">
      <c r="A1" s="6"/>
      <c r="B1" s="4"/>
      <c r="C1" s="2"/>
    </row>
    <row r="2" spans="1:3" ht="16.149999999999999" customHeight="1">
      <c r="A2" s="43" t="s">
        <v>24</v>
      </c>
      <c r="B2" s="4"/>
      <c r="C2" s="2"/>
    </row>
    <row r="3" spans="1:3" ht="13.5" customHeight="1">
      <c r="A3" s="7"/>
      <c r="B3" s="3"/>
      <c r="C3" s="3"/>
    </row>
    <row r="4" spans="1:3" ht="13.5" customHeight="1">
      <c r="A4" s="44" t="s">
        <v>25</v>
      </c>
      <c r="B4" s="44" t="s">
        <v>14</v>
      </c>
      <c r="C4" s="44" t="s">
        <v>26</v>
      </c>
    </row>
    <row r="5" spans="1:3" ht="13.5" customHeight="1">
      <c r="A5" s="8" t="s">
        <v>27</v>
      </c>
      <c r="B5" s="65">
        <v>180</v>
      </c>
      <c r="C5" s="8" t="s">
        <v>28</v>
      </c>
    </row>
    <row r="6" spans="1:3" ht="13.5" customHeight="1">
      <c r="A6" s="8" t="s">
        <v>29</v>
      </c>
      <c r="B6" s="66">
        <v>150</v>
      </c>
      <c r="C6" s="8" t="s">
        <v>30</v>
      </c>
    </row>
    <row r="7" spans="1:3" ht="13.5" customHeight="1">
      <c r="A7" s="8" t="s">
        <v>31</v>
      </c>
      <c r="B7" s="66">
        <v>40</v>
      </c>
      <c r="C7" s="8" t="s">
        <v>32</v>
      </c>
    </row>
    <row r="8" spans="1:3" ht="13.5" customHeight="1">
      <c r="A8" s="8" t="s">
        <v>33</v>
      </c>
      <c r="B8" s="66">
        <v>25</v>
      </c>
      <c r="C8" s="13"/>
    </row>
    <row r="9" spans="1:3" ht="13.5" customHeight="1">
      <c r="A9" s="8" t="s">
        <v>34</v>
      </c>
      <c r="B9" s="66">
        <v>35</v>
      </c>
      <c r="C9" s="13"/>
    </row>
    <row r="10" spans="1:3" ht="13.5" customHeight="1">
      <c r="A10" s="44" t="s">
        <v>35</v>
      </c>
      <c r="B10" s="9" cm="1">
        <f t="array" ref="B10">SUM(B5:B9)</f>
        <v>430</v>
      </c>
      <c r="C10" s="5"/>
    </row>
    <row r="11" spans="1:3" ht="13.5" customHeight="1">
      <c r="A11" s="5"/>
      <c r="B11" s="2"/>
      <c r="C11" s="2"/>
    </row>
    <row r="12" spans="1:3" ht="13.5" customHeight="1">
      <c r="A12" s="81" t="s">
        <v>36</v>
      </c>
      <c r="B12" s="82"/>
      <c r="C12" s="82"/>
    </row>
  </sheetData>
  <mergeCells count="1">
    <mergeCell ref="A12:C12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2"/>
  <sheetViews>
    <sheetView showGridLines="0" workbookViewId="0">
      <selection activeCell="C25" sqref="C25"/>
    </sheetView>
  </sheetViews>
  <sheetFormatPr defaultColWidth="8.85546875" defaultRowHeight="15" customHeight="1"/>
  <cols>
    <col min="1" max="1" width="34.7109375" style="1" customWidth="1"/>
    <col min="2" max="3" width="28.7109375" style="1" customWidth="1"/>
    <col min="4" max="6" width="8.85546875" style="1" customWidth="1"/>
    <col min="7" max="16384" width="8.85546875" style="1"/>
  </cols>
  <sheetData>
    <row r="1" spans="1:5" ht="51.75" customHeight="1">
      <c r="A1" s="25"/>
      <c r="B1" s="26"/>
      <c r="C1" s="17"/>
      <c r="D1" s="17"/>
      <c r="E1" s="18"/>
    </row>
    <row r="2" spans="1:5" ht="16.149999999999999" customHeight="1">
      <c r="A2" s="34" t="s">
        <v>37</v>
      </c>
      <c r="B2" s="4"/>
      <c r="C2" s="2"/>
      <c r="D2" s="2"/>
      <c r="E2" s="19"/>
    </row>
    <row r="3" spans="1:5" ht="13.5" customHeight="1">
      <c r="A3" s="31"/>
      <c r="B3" s="2"/>
      <c r="C3" s="2"/>
      <c r="D3" s="2"/>
      <c r="E3" s="19"/>
    </row>
    <row r="4" spans="1:5" ht="13.7" customHeight="1">
      <c r="A4" s="33" t="s">
        <v>38</v>
      </c>
      <c r="B4" s="60" cm="1">
        <f t="array" ref="B4">'Datos del evento'!$B$8*'Datos del evento'!$B$6</f>
        <v>1350</v>
      </c>
      <c r="C4" s="2"/>
      <c r="D4" s="2"/>
      <c r="E4" s="19"/>
    </row>
    <row r="5" spans="1:5" ht="13.7" customHeight="1">
      <c r="A5" s="33" t="s">
        <v>39</v>
      </c>
      <c r="B5" s="60" cm="1">
        <f t="array" ref="B5">'Coste del menú'!$D$10</f>
        <v>149.6</v>
      </c>
      <c r="C5" s="2"/>
      <c r="D5" s="2"/>
      <c r="E5" s="19"/>
    </row>
    <row r="6" spans="1:5" ht="13.7" customHeight="1">
      <c r="A6" s="33" t="s">
        <v>40</v>
      </c>
      <c r="B6" s="60" cm="1">
        <f t="array" ref="B6">'Costes operativos'!$B$10</f>
        <v>430</v>
      </c>
      <c r="C6" s="2"/>
      <c r="D6" s="2"/>
      <c r="E6" s="19"/>
    </row>
    <row r="7" spans="1:5" ht="13.7" customHeight="1">
      <c r="A7" s="33" t="s">
        <v>41</v>
      </c>
      <c r="B7" s="60" cm="1">
        <f t="array" ref="B7">B5+B6</f>
        <v>579.6</v>
      </c>
      <c r="C7" s="2"/>
      <c r="D7" s="2"/>
      <c r="E7" s="19"/>
    </row>
    <row r="8" spans="1:5" ht="13.7" customHeight="1">
      <c r="A8" s="33" t="s">
        <v>42</v>
      </c>
      <c r="B8" s="60" cm="1">
        <f t="array" ref="B8">B4-B7</f>
        <v>770.4</v>
      </c>
      <c r="C8" s="2"/>
      <c r="D8" s="2"/>
      <c r="E8" s="19"/>
    </row>
    <row r="9" spans="1:5" ht="13.7" customHeight="1">
      <c r="A9" s="33" t="s">
        <v>43</v>
      </c>
      <c r="B9" s="63" cm="1">
        <f t="array" ref="B9">IF(B4=0,0,B8/B4)</f>
        <v>0.57066666666666666</v>
      </c>
      <c r="C9" s="2"/>
      <c r="D9" s="2"/>
      <c r="E9" s="19"/>
    </row>
    <row r="10" spans="1:5" ht="13.5" customHeight="1">
      <c r="A10" s="20"/>
      <c r="B10" s="64"/>
      <c r="C10" s="2"/>
      <c r="D10" s="2"/>
      <c r="E10" s="19"/>
    </row>
    <row r="11" spans="1:5" ht="13.7" customHeight="1">
      <c r="A11" s="33" t="s">
        <v>44</v>
      </c>
      <c r="B11" s="60" cm="1">
        <f t="array" ref="B11">B4*'Datos del evento'!$B$9</f>
        <v>405</v>
      </c>
      <c r="C11" s="2"/>
      <c r="D11" s="2"/>
      <c r="E11" s="19"/>
    </row>
    <row r="12" spans="1:5" ht="13.5" customHeight="1">
      <c r="A12" s="22"/>
      <c r="B12" s="2"/>
      <c r="C12" s="2"/>
      <c r="D12" s="2"/>
      <c r="E12" s="19"/>
    </row>
    <row r="13" spans="1:5" ht="16.149999999999999" customHeight="1">
      <c r="A13" s="34" t="s">
        <v>45</v>
      </c>
      <c r="B13" s="4"/>
      <c r="C13" s="2"/>
      <c r="D13" s="2"/>
      <c r="E13" s="19"/>
    </row>
    <row r="14" spans="1:5" ht="13.7" customHeight="1">
      <c r="A14" s="45" t="s">
        <v>46</v>
      </c>
      <c r="B14" s="14" t="s">
        <v>47</v>
      </c>
      <c r="C14" s="2"/>
      <c r="D14" s="2"/>
      <c r="E14" s="19"/>
    </row>
    <row r="15" spans="1:5" ht="13.7" customHeight="1">
      <c r="A15" s="46" t="s">
        <v>48</v>
      </c>
      <c r="B15" s="15" t="s">
        <v>49</v>
      </c>
      <c r="C15" s="2"/>
      <c r="D15" s="2"/>
      <c r="E15" s="19"/>
    </row>
    <row r="16" spans="1:5" ht="13.7" customHeight="1">
      <c r="A16" s="46" t="s">
        <v>50</v>
      </c>
      <c r="B16" s="16" t="s">
        <v>51</v>
      </c>
      <c r="C16" s="2"/>
      <c r="D16" s="2"/>
      <c r="E16" s="19"/>
    </row>
    <row r="17" spans="1:5" ht="13.5" customHeight="1">
      <c r="A17" s="20"/>
      <c r="B17" s="2"/>
      <c r="C17" s="2"/>
      <c r="D17" s="2"/>
      <c r="E17" s="19"/>
    </row>
    <row r="18" spans="1:5" ht="13.5" customHeight="1">
      <c r="A18" s="78" t="s">
        <v>52</v>
      </c>
      <c r="B18" s="79"/>
      <c r="C18" s="23"/>
      <c r="D18" s="23"/>
      <c r="E18" s="24"/>
    </row>
    <row r="22" spans="1:5" ht="15" customHeight="1">
      <c r="B22" s="47"/>
    </row>
  </sheetData>
  <mergeCells count="1">
    <mergeCell ref="A18:B18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24"/>
  <sheetViews>
    <sheetView showGridLines="0" workbookViewId="0">
      <selection activeCell="B24" sqref="B24"/>
    </sheetView>
  </sheetViews>
  <sheetFormatPr defaultColWidth="8.85546875" defaultRowHeight="15" customHeight="1"/>
  <cols>
    <col min="1" max="1" width="57" style="1" customWidth="1"/>
    <col min="2" max="2" width="60.7109375" style="1" customWidth="1"/>
    <col min="3" max="3" width="8.85546875" style="1" customWidth="1"/>
    <col min="4" max="16384" width="8.85546875" style="1"/>
  </cols>
  <sheetData>
    <row r="1" spans="1:2" ht="54.75" customHeight="1">
      <c r="A1" s="68" t="e" vm="1">
        <v>#VALUE!</v>
      </c>
      <c r="B1" s="69"/>
    </row>
    <row r="2" spans="1:2" ht="16.149999999999999" customHeight="1">
      <c r="A2" s="83" t="s">
        <v>53</v>
      </c>
      <c r="B2" s="84"/>
    </row>
    <row r="3" spans="1:2" ht="13.5" customHeight="1">
      <c r="A3" s="31"/>
      <c r="B3" s="48"/>
    </row>
    <row r="4" spans="1:2" ht="13.7" customHeight="1">
      <c r="A4" s="21" t="s">
        <v>54</v>
      </c>
      <c r="B4" s="85"/>
    </row>
    <row r="5" spans="1:2" ht="13.5" customHeight="1">
      <c r="A5" s="49"/>
      <c r="B5" s="85"/>
    </row>
    <row r="6" spans="1:2" ht="13.5" customHeight="1">
      <c r="A6" s="20"/>
      <c r="B6" s="48"/>
    </row>
    <row r="7" spans="1:2" ht="13.7" customHeight="1">
      <c r="A7" s="21" t="s">
        <v>55</v>
      </c>
      <c r="B7" s="85"/>
    </row>
    <row r="8" spans="1:2" ht="13.5" customHeight="1">
      <c r="A8" s="49"/>
      <c r="B8" s="85"/>
    </row>
    <row r="9" spans="1:2" ht="13.5" customHeight="1">
      <c r="A9" s="20"/>
      <c r="B9" s="48"/>
    </row>
    <row r="10" spans="1:2" ht="13.7" customHeight="1">
      <c r="A10" s="21" t="s">
        <v>56</v>
      </c>
      <c r="B10" s="85"/>
    </row>
    <row r="11" spans="1:2" ht="13.5" customHeight="1">
      <c r="A11" s="49"/>
      <c r="B11" s="85"/>
    </row>
    <row r="12" spans="1:2" ht="13.5" customHeight="1">
      <c r="A12" s="20"/>
      <c r="B12" s="48"/>
    </row>
    <row r="13" spans="1:2" ht="13.7" customHeight="1">
      <c r="A13" s="21" t="s">
        <v>57</v>
      </c>
      <c r="B13" s="85"/>
    </row>
    <row r="14" spans="1:2" ht="13.5" customHeight="1">
      <c r="A14" s="49"/>
      <c r="B14" s="85"/>
    </row>
    <row r="15" spans="1:2" ht="13.5" customHeight="1">
      <c r="A15" s="20"/>
      <c r="B15" s="48"/>
    </row>
    <row r="16" spans="1:2" ht="13.7" customHeight="1">
      <c r="A16" s="21" t="s">
        <v>58</v>
      </c>
      <c r="B16" s="85"/>
    </row>
    <row r="17" spans="1:2" ht="13.5" customHeight="1">
      <c r="A17" s="49"/>
      <c r="B17" s="85"/>
    </row>
    <row r="18" spans="1:2" ht="13.5" customHeight="1">
      <c r="A18" s="20"/>
      <c r="B18" s="32"/>
    </row>
    <row r="19" spans="1:2" ht="13.5" customHeight="1">
      <c r="A19" s="20"/>
      <c r="B19" s="19"/>
    </row>
    <row r="20" spans="1:2" ht="13.5" customHeight="1">
      <c r="A20" s="20"/>
      <c r="B20" s="19"/>
    </row>
    <row r="21" spans="1:2" ht="13.5" customHeight="1">
      <c r="A21" s="86" t="s">
        <v>59</v>
      </c>
      <c r="B21" s="87"/>
    </row>
    <row r="24" spans="1:2" ht="15" customHeight="1">
      <c r="B24" s="47"/>
    </row>
  </sheetData>
  <mergeCells count="8">
    <mergeCell ref="B16:B17"/>
    <mergeCell ref="A21:B21"/>
    <mergeCell ref="A1:B1"/>
    <mergeCell ref="A2:B2"/>
    <mergeCell ref="B4:B5"/>
    <mergeCell ref="B7:B8"/>
    <mergeCell ref="B10:B11"/>
    <mergeCell ref="B13:B14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f045d2-a2de-4279-848d-4c793891204f" xsi:nil="true"/>
    <lcf76f155ced4ddcb4097134ff3c332f xmlns="0937b7d7-1094-4f77-a3c1-b0496144c44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247BA1EAA6E564C9F0755CE4D4861CB" ma:contentTypeVersion="19" ma:contentTypeDescription="Crear nuevo documento." ma:contentTypeScope="" ma:versionID="ea2bee47b26160593245b55e6fc0b4e0">
  <xsd:schema xmlns:xsd="http://www.w3.org/2001/XMLSchema" xmlns:xs="http://www.w3.org/2001/XMLSchema" xmlns:p="http://schemas.microsoft.com/office/2006/metadata/properties" xmlns:ns2="0937b7d7-1094-4f77-a3c1-b0496144c44b" xmlns:ns3="b7f045d2-a2de-4279-848d-4c793891204f" targetNamespace="http://schemas.microsoft.com/office/2006/metadata/properties" ma:root="true" ma:fieldsID="8ca29652f2c25848c531f1b55ba70f65" ns2:_="" ns3:_="">
    <xsd:import namespace="0937b7d7-1094-4f77-a3c1-b0496144c44b"/>
    <xsd:import namespace="b7f045d2-a2de-4279-848d-4c79389120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7b7d7-1094-4f77-a3c1-b0496144c4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68f7396-04aa-4c8e-b43e-a397a0369a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f045d2-a2de-4279-848d-4c793891204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4742094-b4b0-421a-a3b4-4a387b36ff8c}" ma:internalName="TaxCatchAll" ma:showField="CatchAllData" ma:web="b7f045d2-a2de-4279-848d-4c79389120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D3DB8D-718C-49FE-B865-FA033D0DABEA}"/>
</file>

<file path=customXml/itemProps2.xml><?xml version="1.0" encoding="utf-8"?>
<ds:datastoreItem xmlns:ds="http://schemas.openxmlformats.org/officeDocument/2006/customXml" ds:itemID="{53B5E232-75FB-4164-A7EB-9918A545DC73}"/>
</file>

<file path=customXml/itemProps3.xml><?xml version="1.0" encoding="utf-8"?>
<ds:datastoreItem xmlns:ds="http://schemas.openxmlformats.org/officeDocument/2006/customXml" ds:itemID="{6CEA82ED-DD02-496B-B24D-9ED739C0E6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2025-11-10T10:04:04Z</dcterms:created>
  <dcterms:modified xsi:type="dcterms:W3CDTF">2025-11-19T15:53:58Z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0x010100A247BA1EAA6E564C9F0755CE4D4861CB</vt:lpwstr>
  </property>
  <property fmtid="{D5CDD505-2E9C-101B-9397-08002B2CF9AE}" pid="3" name="MediaServiceImageTags">
    <vt:lpwstr/>
  </property>
</Properties>
</file>